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3715" windowHeight="1003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9" i="1" l="1"/>
  <c r="C8" i="1"/>
  <c r="C7" i="1"/>
  <c r="C20" i="1" s="1"/>
  <c r="C21" i="1" l="1"/>
  <c r="C22" i="1" s="1"/>
  <c r="C24" i="1" s="1"/>
  <c r="C23" i="1"/>
  <c r="C31" i="1"/>
  <c r="C34" i="1" s="1"/>
  <c r="C29" i="1" l="1"/>
  <c r="C32" i="1" s="1"/>
  <c r="C30" i="1" l="1"/>
  <c r="C33" i="1" s="1"/>
</calcChain>
</file>

<file path=xl/sharedStrings.xml><?xml version="1.0" encoding="utf-8"?>
<sst xmlns="http://schemas.openxmlformats.org/spreadsheetml/2006/main" count="57" uniqueCount="28">
  <si>
    <t>Tiefe =</t>
  </si>
  <si>
    <t>[mm]</t>
  </si>
  <si>
    <t>Unterkante Dachrinne =</t>
  </si>
  <si>
    <t>Unterkante Wandanschluss =</t>
  </si>
  <si>
    <t>X1 =</t>
  </si>
  <si>
    <t>X2 =</t>
  </si>
  <si>
    <t>X3 =</t>
  </si>
  <si>
    <t>X4 =</t>
  </si>
  <si>
    <t>X5 =</t>
  </si>
  <si>
    <t>X6 =</t>
  </si>
  <si>
    <t>X7 =</t>
  </si>
  <si>
    <t>X8 =</t>
  </si>
  <si>
    <t>X9 =</t>
  </si>
  <si>
    <t>Y7 =</t>
  </si>
  <si>
    <t>Y4 =</t>
  </si>
  <si>
    <t>Y13 =</t>
  </si>
  <si>
    <r>
      <rPr>
        <sz val="11"/>
        <color theme="1"/>
        <rFont val="Calibri"/>
        <family val="2"/>
      </rPr>
      <t>β</t>
    </r>
    <r>
      <rPr>
        <sz val="11"/>
        <color theme="1"/>
        <rFont val="Calibri"/>
        <family val="2"/>
        <scheme val="minor"/>
      </rPr>
      <t>1 =</t>
    </r>
  </si>
  <si>
    <t>[grad]</t>
  </si>
  <si>
    <r>
      <rPr>
        <sz val="11"/>
        <color theme="1"/>
        <rFont val="Calibri"/>
        <family val="2"/>
      </rPr>
      <t>β2</t>
    </r>
    <r>
      <rPr>
        <sz val="11"/>
        <color theme="1"/>
        <rFont val="Calibri"/>
        <family val="2"/>
        <scheme val="minor"/>
      </rPr>
      <t xml:space="preserve"> =</t>
    </r>
  </si>
  <si>
    <t>Ausfall =</t>
  </si>
  <si>
    <t>Neigung =</t>
  </si>
  <si>
    <t>Oberkante Wandanschluss =</t>
  </si>
  <si>
    <t>Eingabe</t>
  </si>
  <si>
    <t>Berechnung</t>
  </si>
  <si>
    <t>Ausgabe</t>
  </si>
  <si>
    <t>[cm]</t>
  </si>
  <si>
    <t>Ergebnis</t>
  </si>
  <si>
    <t>Berechnung Ausfall bei PergoTex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</si>
</sst>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_-* #,##0.00\ &quot;DM&quot;_-;\-* #,##0.00\ &quot;DM&quot;_-;_-* &quot;-&quot;??\ &quot;DM&quot;_-;_-@_-"/>
    <numFmt numFmtId="166" formatCode="_-* #,##0.00\ _D_M_-;\-* #,##0.00\ _D_M_-;_-* &quot;-&quot;??\ _D_M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ourier"/>
      <family val="3"/>
    </font>
    <font>
      <u/>
      <sz val="12"/>
      <color indexed="12"/>
      <name val="Courier"/>
      <family val="3"/>
    </font>
    <font>
      <u/>
      <sz val="10"/>
      <color indexed="12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Frutiger 45 Light"/>
      <family val="5"/>
    </font>
    <font>
      <sz val="10"/>
      <name val="Frutiger 45 Light"/>
      <family val="5"/>
    </font>
    <font>
      <sz val="11"/>
      <color theme="1"/>
      <name val="Calibri"/>
      <family val="2"/>
    </font>
    <font>
      <b/>
      <sz val="3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436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>
      <alignment vertical="center"/>
    </xf>
    <xf numFmtId="0" fontId="3" fillId="0" borderId="0"/>
    <xf numFmtId="165" fontId="3" fillId="0" borderId="0" applyFont="0" applyFill="0" applyBorder="0" applyAlignment="0" applyProtection="0"/>
    <xf numFmtId="0" fontId="4" fillId="0" borderId="0"/>
    <xf numFmtId="3" fontId="7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/>
    <xf numFmtId="166" fontId="3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</cellStyleXfs>
  <cellXfs count="21">
    <xf numFmtId="0" fontId="0" fillId="0" borderId="0" xfId="0"/>
    <xf numFmtId="2" fontId="0" fillId="6" borderId="0" xfId="0" applyNumberFormat="1" applyFill="1" applyBorder="1" applyProtection="1">
      <protection locked="0"/>
    </xf>
    <xf numFmtId="0" fontId="0" fillId="8" borderId="0" xfId="0" applyFill="1" applyBorder="1" applyProtection="1"/>
    <xf numFmtId="0" fontId="0" fillId="0" borderId="0" xfId="0" applyBorder="1" applyProtection="1"/>
    <xf numFmtId="0" fontId="2" fillId="6" borderId="0" xfId="0" applyFont="1" applyFill="1" applyBorder="1" applyProtection="1"/>
    <xf numFmtId="0" fontId="2" fillId="3" borderId="0" xfId="0" applyFont="1" applyFill="1" applyBorder="1" applyProtection="1"/>
    <xf numFmtId="164" fontId="2" fillId="3" borderId="0" xfId="0" applyNumberFormat="1" applyFont="1" applyFill="1" applyBorder="1" applyProtection="1"/>
    <xf numFmtId="0" fontId="0" fillId="3" borderId="0" xfId="0" applyFill="1" applyBorder="1" applyProtection="1"/>
    <xf numFmtId="164" fontId="0" fillId="3" borderId="0" xfId="0" applyNumberFormat="1" applyFill="1" applyBorder="1" applyProtection="1"/>
    <xf numFmtId="0" fontId="0" fillId="4" borderId="0" xfId="0" applyFill="1" applyBorder="1" applyProtection="1"/>
    <xf numFmtId="164" fontId="0" fillId="4" borderId="0" xfId="0" applyNumberFormat="1" applyFill="1" applyBorder="1" applyProtection="1"/>
    <xf numFmtId="0" fontId="2" fillId="2" borderId="0" xfId="0" applyFont="1" applyFill="1" applyBorder="1" applyProtection="1"/>
    <xf numFmtId="164" fontId="2" fillId="2" borderId="0" xfId="0" applyNumberFormat="1" applyFont="1" applyFill="1" applyBorder="1" applyProtection="1"/>
    <xf numFmtId="0" fontId="2" fillId="7" borderId="0" xfId="0" applyFont="1" applyFill="1" applyBorder="1" applyProtection="1"/>
    <xf numFmtId="2" fontId="2" fillId="7" borderId="0" xfId="0" applyNumberFormat="1" applyFont="1" applyFill="1" applyBorder="1" applyProtection="1"/>
    <xf numFmtId="164" fontId="2" fillId="7" borderId="0" xfId="0" applyNumberFormat="1" applyFont="1" applyFill="1" applyBorder="1" applyProtection="1"/>
    <xf numFmtId="0" fontId="12" fillId="5" borderId="0" xfId="0" applyFont="1" applyFill="1" applyBorder="1" applyAlignment="1" applyProtection="1">
      <alignment horizontal="center" textRotation="90"/>
    </xf>
    <xf numFmtId="0" fontId="12" fillId="2" borderId="0" xfId="0" applyFont="1" applyFill="1" applyBorder="1" applyAlignment="1" applyProtection="1">
      <alignment horizontal="center"/>
    </xf>
    <xf numFmtId="0" fontId="12" fillId="8" borderId="0" xfId="0" applyFont="1" applyFill="1" applyBorder="1" applyProtection="1"/>
    <xf numFmtId="0" fontId="12" fillId="6" borderId="0" xfId="0" applyFont="1" applyFill="1" applyBorder="1" applyAlignment="1" applyProtection="1">
      <alignment horizontal="center" vertical="center"/>
    </xf>
    <xf numFmtId="0" fontId="12" fillId="7" borderId="0" xfId="0" applyFont="1" applyFill="1" applyBorder="1" applyAlignment="1" applyProtection="1">
      <alignment horizontal="center" vertical="center"/>
    </xf>
  </cellXfs>
  <cellStyles count="436">
    <cellStyle name="Hyperlink 2" xfId="2"/>
    <cellStyle name="Hyperlink 3" xfId="4"/>
    <cellStyle name="Hyperlink 4" xfId="11"/>
    <cellStyle name="Hyperlink 4 2" xfId="422"/>
    <cellStyle name="Hyperlink 4 3" xfId="421"/>
    <cellStyle name="Hyperlink 5" xfId="423"/>
    <cellStyle name="Komma 2" xfId="13"/>
    <cellStyle name="Komma 2 2" xfId="425"/>
    <cellStyle name="Komma 2 3" xfId="424"/>
    <cellStyle name="Prozent 2" xfId="15"/>
    <cellStyle name="Prozent 2 2" xfId="16"/>
    <cellStyle name="Prozent 2 2 2" xfId="17"/>
    <cellStyle name="Prozent 2 2 2 2" xfId="18"/>
    <cellStyle name="Prozent 2 2 2 2 2" xfId="19"/>
    <cellStyle name="Prozent 2 2 2 2 2 2" xfId="20"/>
    <cellStyle name="Prozent 2 2 2 2 2 2 2" xfId="21"/>
    <cellStyle name="Prozent 2 2 2 2 2 3" xfId="22"/>
    <cellStyle name="Prozent 2 2 2 2 3" xfId="23"/>
    <cellStyle name="Prozent 2 2 2 2 3 2" xfId="24"/>
    <cellStyle name="Prozent 2 2 2 2 4" xfId="25"/>
    <cellStyle name="Prozent 2 2 2 3" xfId="26"/>
    <cellStyle name="Prozent 2 2 2 3 2" xfId="27"/>
    <cellStyle name="Prozent 2 2 2 3 2 2" xfId="28"/>
    <cellStyle name="Prozent 2 2 2 3 2 2 2" xfId="29"/>
    <cellStyle name="Prozent 2 2 2 3 2 3" xfId="30"/>
    <cellStyle name="Prozent 2 2 2 3 3" xfId="31"/>
    <cellStyle name="Prozent 2 2 2 3 3 2" xfId="32"/>
    <cellStyle name="Prozent 2 2 2 3 4" xfId="33"/>
    <cellStyle name="Prozent 2 2 2 4" xfId="34"/>
    <cellStyle name="Prozent 2 2 2 4 2" xfId="35"/>
    <cellStyle name="Prozent 2 2 2 4 2 2" xfId="36"/>
    <cellStyle name="Prozent 2 2 2 4 2 2 2" xfId="37"/>
    <cellStyle name="Prozent 2 2 2 4 2 3" xfId="38"/>
    <cellStyle name="Prozent 2 2 2 4 3" xfId="39"/>
    <cellStyle name="Prozent 2 2 2 4 3 2" xfId="40"/>
    <cellStyle name="Prozent 2 2 2 4 4" xfId="41"/>
    <cellStyle name="Prozent 2 2 2 5" xfId="42"/>
    <cellStyle name="Prozent 2 2 2 5 2" xfId="43"/>
    <cellStyle name="Prozent 2 2 2 5 2 2" xfId="44"/>
    <cellStyle name="Prozent 2 2 2 5 3" xfId="45"/>
    <cellStyle name="Prozent 2 2 2 6" xfId="46"/>
    <cellStyle name="Prozent 2 2 2 6 2" xfId="47"/>
    <cellStyle name="Prozent 2 2 2 7" xfId="48"/>
    <cellStyle name="Prozent 2 2 3" xfId="49"/>
    <cellStyle name="Prozent 2 2 3 2" xfId="50"/>
    <cellStyle name="Prozent 2 2 3 2 2" xfId="51"/>
    <cellStyle name="Prozent 2 2 3 2 2 2" xfId="52"/>
    <cellStyle name="Prozent 2 2 3 2 3" xfId="53"/>
    <cellStyle name="Prozent 2 2 3 3" xfId="54"/>
    <cellStyle name="Prozent 2 2 3 3 2" xfId="55"/>
    <cellStyle name="Prozent 2 2 3 4" xfId="56"/>
    <cellStyle name="Prozent 2 2 4" xfId="57"/>
    <cellStyle name="Prozent 2 2 4 2" xfId="58"/>
    <cellStyle name="Prozent 2 2 4 2 2" xfId="59"/>
    <cellStyle name="Prozent 2 2 4 2 2 2" xfId="60"/>
    <cellStyle name="Prozent 2 2 4 2 3" xfId="61"/>
    <cellStyle name="Prozent 2 2 4 3" xfId="62"/>
    <cellStyle name="Prozent 2 2 4 3 2" xfId="63"/>
    <cellStyle name="Prozent 2 2 4 4" xfId="64"/>
    <cellStyle name="Prozent 2 2 5" xfId="65"/>
    <cellStyle name="Prozent 2 2 5 2" xfId="66"/>
    <cellStyle name="Prozent 2 2 5 2 2" xfId="67"/>
    <cellStyle name="Prozent 2 2 5 2 2 2" xfId="68"/>
    <cellStyle name="Prozent 2 2 5 2 3" xfId="69"/>
    <cellStyle name="Prozent 2 2 5 3" xfId="70"/>
    <cellStyle name="Prozent 2 2 5 3 2" xfId="71"/>
    <cellStyle name="Prozent 2 2 5 4" xfId="72"/>
    <cellStyle name="Prozent 2 2 6" xfId="73"/>
    <cellStyle name="Prozent 2 2 6 2" xfId="74"/>
    <cellStyle name="Prozent 2 2 6 2 2" xfId="75"/>
    <cellStyle name="Prozent 2 2 6 3" xfId="76"/>
    <cellStyle name="Prozent 2 2 7" xfId="77"/>
    <cellStyle name="Prozent 2 2 7 2" xfId="78"/>
    <cellStyle name="Prozent 2 2 8" xfId="79"/>
    <cellStyle name="Prozent 2 3" xfId="80"/>
    <cellStyle name="Prozent 2 3 2" xfId="81"/>
    <cellStyle name="Prozent 2 3 2 2" xfId="82"/>
    <cellStyle name="Prozent 2 3 2 2 2" xfId="83"/>
    <cellStyle name="Prozent 2 3 2 2 2 2" xfId="84"/>
    <cellStyle name="Prozent 2 3 2 2 3" xfId="85"/>
    <cellStyle name="Prozent 2 3 2 3" xfId="86"/>
    <cellStyle name="Prozent 2 3 2 3 2" xfId="87"/>
    <cellStyle name="Prozent 2 3 2 4" xfId="88"/>
    <cellStyle name="Prozent 2 3 3" xfId="89"/>
    <cellStyle name="Prozent 2 3 3 2" xfId="90"/>
    <cellStyle name="Prozent 2 3 3 2 2" xfId="91"/>
    <cellStyle name="Prozent 2 3 3 2 2 2" xfId="92"/>
    <cellStyle name="Prozent 2 3 3 2 3" xfId="93"/>
    <cellStyle name="Prozent 2 3 3 3" xfId="94"/>
    <cellStyle name="Prozent 2 3 3 3 2" xfId="95"/>
    <cellStyle name="Prozent 2 3 3 4" xfId="96"/>
    <cellStyle name="Prozent 2 3 4" xfId="97"/>
    <cellStyle name="Prozent 2 3 4 2" xfId="98"/>
    <cellStyle name="Prozent 2 3 4 2 2" xfId="99"/>
    <cellStyle name="Prozent 2 3 4 2 2 2" xfId="100"/>
    <cellStyle name="Prozent 2 3 4 2 3" xfId="101"/>
    <cellStyle name="Prozent 2 3 4 3" xfId="102"/>
    <cellStyle name="Prozent 2 3 4 3 2" xfId="103"/>
    <cellStyle name="Prozent 2 3 4 4" xfId="104"/>
    <cellStyle name="Prozent 2 3 5" xfId="105"/>
    <cellStyle name="Prozent 2 3 5 2" xfId="106"/>
    <cellStyle name="Prozent 2 3 5 2 2" xfId="107"/>
    <cellStyle name="Prozent 2 3 5 3" xfId="108"/>
    <cellStyle name="Prozent 2 3 6" xfId="109"/>
    <cellStyle name="Prozent 2 3 6 2" xfId="110"/>
    <cellStyle name="Prozent 2 3 7" xfId="111"/>
    <cellStyle name="Prozent 2 4" xfId="112"/>
    <cellStyle name="Prozent 2 4 2" xfId="113"/>
    <cellStyle name="Prozent 2 4 2 2" xfId="114"/>
    <cellStyle name="Prozent 2 4 2 2 2" xfId="115"/>
    <cellStyle name="Prozent 2 4 2 3" xfId="116"/>
    <cellStyle name="Prozent 2 4 3" xfId="117"/>
    <cellStyle name="Prozent 2 4 3 2" xfId="118"/>
    <cellStyle name="Prozent 2 4 4" xfId="119"/>
    <cellStyle name="Prozent 2 5" xfId="120"/>
    <cellStyle name="Prozent 2 5 2" xfId="121"/>
    <cellStyle name="Prozent 2 5 2 2" xfId="122"/>
    <cellStyle name="Prozent 2 5 2 2 2" xfId="123"/>
    <cellStyle name="Prozent 2 5 2 3" xfId="124"/>
    <cellStyle name="Prozent 2 5 3" xfId="125"/>
    <cellStyle name="Prozent 2 5 3 2" xfId="126"/>
    <cellStyle name="Prozent 2 5 4" xfId="127"/>
    <cellStyle name="Prozent 2 6" xfId="128"/>
    <cellStyle name="Prozent 2 6 2" xfId="129"/>
    <cellStyle name="Prozent 2 6 2 2" xfId="130"/>
    <cellStyle name="Prozent 2 6 2 2 2" xfId="131"/>
    <cellStyle name="Prozent 2 6 2 3" xfId="132"/>
    <cellStyle name="Prozent 2 6 3" xfId="133"/>
    <cellStyle name="Prozent 2 6 3 2" xfId="134"/>
    <cellStyle name="Prozent 2 6 4" xfId="135"/>
    <cellStyle name="Prozent 2 7" xfId="136"/>
    <cellStyle name="Prozent 2 7 2" xfId="137"/>
    <cellStyle name="Prozent 2 7 2 2" xfId="138"/>
    <cellStyle name="Prozent 2 7 3" xfId="139"/>
    <cellStyle name="Prozent 2 8" xfId="140"/>
    <cellStyle name="Prozent 2 8 2" xfId="141"/>
    <cellStyle name="Prozent 2 9" xfId="142"/>
    <cellStyle name="Prozent 3" xfId="143"/>
    <cellStyle name="Standard" xfId="0" builtinId="0"/>
    <cellStyle name="Standard 10" xfId="9"/>
    <cellStyle name="Standard 11" xfId="144"/>
    <cellStyle name="Standard 11 2" xfId="145"/>
    <cellStyle name="Standard 12" xfId="146"/>
    <cellStyle name="Standard 13" xfId="426"/>
    <cellStyle name="Standard 14" xfId="432"/>
    <cellStyle name="Standard 14 2" xfId="433"/>
    <cellStyle name="Standard 2" xfId="1"/>
    <cellStyle name="Standard 2 2" xfId="12"/>
    <cellStyle name="Standard 2 2 2" xfId="428"/>
    <cellStyle name="Standard 2 2 3" xfId="427"/>
    <cellStyle name="Standard 3" xfId="5"/>
    <cellStyle name="Standard 3 10" xfId="147"/>
    <cellStyle name="Standard 3 11" xfId="148"/>
    <cellStyle name="Standard 3 2" xfId="149"/>
    <cellStyle name="Standard 3 2 2" xfId="150"/>
    <cellStyle name="Standard 3 2 2 2" xfId="151"/>
    <cellStyle name="Standard 3 2 2 2 2" xfId="152"/>
    <cellStyle name="Standard 3 2 2 2 2 2" xfId="153"/>
    <cellStyle name="Standard 3 2 2 2 2 2 2" xfId="154"/>
    <cellStyle name="Standard 3 2 2 2 2 3" xfId="155"/>
    <cellStyle name="Standard 3 2 2 2 3" xfId="156"/>
    <cellStyle name="Standard 3 2 2 2 3 2" xfId="157"/>
    <cellStyle name="Standard 3 2 2 2 4" xfId="158"/>
    <cellStyle name="Standard 3 2 2 3" xfId="159"/>
    <cellStyle name="Standard 3 2 2 3 2" xfId="160"/>
    <cellStyle name="Standard 3 2 2 3 2 2" xfId="161"/>
    <cellStyle name="Standard 3 2 2 3 2 2 2" xfId="162"/>
    <cellStyle name="Standard 3 2 2 3 2 3" xfId="163"/>
    <cellStyle name="Standard 3 2 2 3 3" xfId="164"/>
    <cellStyle name="Standard 3 2 2 3 3 2" xfId="165"/>
    <cellStyle name="Standard 3 2 2 3 4" xfId="166"/>
    <cellStyle name="Standard 3 2 2 4" xfId="167"/>
    <cellStyle name="Standard 3 2 2 4 2" xfId="168"/>
    <cellStyle name="Standard 3 2 2 4 2 2" xfId="169"/>
    <cellStyle name="Standard 3 2 2 4 2 2 2" xfId="170"/>
    <cellStyle name="Standard 3 2 2 4 2 3" xfId="171"/>
    <cellStyle name="Standard 3 2 2 4 3" xfId="172"/>
    <cellStyle name="Standard 3 2 2 4 3 2" xfId="173"/>
    <cellStyle name="Standard 3 2 2 4 4" xfId="174"/>
    <cellStyle name="Standard 3 2 2 5" xfId="175"/>
    <cellStyle name="Standard 3 2 2 5 2" xfId="176"/>
    <cellStyle name="Standard 3 2 2 5 2 2" xfId="177"/>
    <cellStyle name="Standard 3 2 2 5 3" xfId="178"/>
    <cellStyle name="Standard 3 2 2 6" xfId="179"/>
    <cellStyle name="Standard 3 2 2 6 2" xfId="180"/>
    <cellStyle name="Standard 3 2 2 7" xfId="181"/>
    <cellStyle name="Standard 3 2 3" xfId="182"/>
    <cellStyle name="Standard 3 2 3 2" xfId="183"/>
    <cellStyle name="Standard 3 2 3 2 2" xfId="184"/>
    <cellStyle name="Standard 3 2 3 2 2 2" xfId="185"/>
    <cellStyle name="Standard 3 2 3 2 3" xfId="186"/>
    <cellStyle name="Standard 3 2 3 3" xfId="187"/>
    <cellStyle name="Standard 3 2 3 3 2" xfId="188"/>
    <cellStyle name="Standard 3 2 3 4" xfId="189"/>
    <cellStyle name="Standard 3 2 4" xfId="190"/>
    <cellStyle name="Standard 3 2 4 2" xfId="191"/>
    <cellStyle name="Standard 3 2 4 2 2" xfId="192"/>
    <cellStyle name="Standard 3 2 4 2 2 2" xfId="193"/>
    <cellStyle name="Standard 3 2 4 2 3" xfId="194"/>
    <cellStyle name="Standard 3 2 4 3" xfId="195"/>
    <cellStyle name="Standard 3 2 4 3 2" xfId="196"/>
    <cellStyle name="Standard 3 2 4 4" xfId="197"/>
    <cellStyle name="Standard 3 2 5" xfId="198"/>
    <cellStyle name="Standard 3 2 5 2" xfId="199"/>
    <cellStyle name="Standard 3 2 5 2 2" xfId="200"/>
    <cellStyle name="Standard 3 2 5 2 2 2" xfId="201"/>
    <cellStyle name="Standard 3 2 5 2 3" xfId="202"/>
    <cellStyle name="Standard 3 2 5 3" xfId="203"/>
    <cellStyle name="Standard 3 2 5 3 2" xfId="204"/>
    <cellStyle name="Standard 3 2 5 4" xfId="205"/>
    <cellStyle name="Standard 3 2 6" xfId="206"/>
    <cellStyle name="Standard 3 2 6 2" xfId="207"/>
    <cellStyle name="Standard 3 2 6 2 2" xfId="208"/>
    <cellStyle name="Standard 3 2 6 3" xfId="209"/>
    <cellStyle name="Standard 3 2 7" xfId="210"/>
    <cellStyle name="Standard 3 2 7 2" xfId="211"/>
    <cellStyle name="Standard 3 2 8" xfId="212"/>
    <cellStyle name="Standard 3 3" xfId="213"/>
    <cellStyle name="Standard 3 3 2" xfId="214"/>
    <cellStyle name="Standard 3 3 2 2" xfId="215"/>
    <cellStyle name="Standard 3 3 2 2 2" xfId="216"/>
    <cellStyle name="Standard 3 3 2 2 2 2" xfId="217"/>
    <cellStyle name="Standard 3 3 2 2 2 2 2" xfId="218"/>
    <cellStyle name="Standard 3 3 2 2 2 3" xfId="219"/>
    <cellStyle name="Standard 3 3 2 2 3" xfId="220"/>
    <cellStyle name="Standard 3 3 2 2 3 2" xfId="221"/>
    <cellStyle name="Standard 3 3 2 2 4" xfId="222"/>
    <cellStyle name="Standard 3 3 2 3" xfId="223"/>
    <cellStyle name="Standard 3 3 2 3 2" xfId="224"/>
    <cellStyle name="Standard 3 3 2 3 2 2" xfId="225"/>
    <cellStyle name="Standard 3 3 2 3 2 2 2" xfId="226"/>
    <cellStyle name="Standard 3 3 2 3 2 3" xfId="227"/>
    <cellStyle name="Standard 3 3 2 3 3" xfId="228"/>
    <cellStyle name="Standard 3 3 2 3 3 2" xfId="229"/>
    <cellStyle name="Standard 3 3 2 3 4" xfId="230"/>
    <cellStyle name="Standard 3 3 2 4" xfId="231"/>
    <cellStyle name="Standard 3 3 2 4 2" xfId="232"/>
    <cellStyle name="Standard 3 3 2 4 2 2" xfId="233"/>
    <cellStyle name="Standard 3 3 2 4 2 2 2" xfId="234"/>
    <cellStyle name="Standard 3 3 2 4 2 3" xfId="235"/>
    <cellStyle name="Standard 3 3 2 4 3" xfId="236"/>
    <cellStyle name="Standard 3 3 2 4 3 2" xfId="237"/>
    <cellStyle name="Standard 3 3 2 4 4" xfId="238"/>
    <cellStyle name="Standard 3 3 2 5" xfId="239"/>
    <cellStyle name="Standard 3 3 2 5 2" xfId="240"/>
    <cellStyle name="Standard 3 3 2 5 2 2" xfId="241"/>
    <cellStyle name="Standard 3 3 2 5 3" xfId="242"/>
    <cellStyle name="Standard 3 3 2 6" xfId="243"/>
    <cellStyle name="Standard 3 3 2 6 2" xfId="244"/>
    <cellStyle name="Standard 3 3 2 7" xfId="245"/>
    <cellStyle name="Standard 3 3 3" xfId="246"/>
    <cellStyle name="Standard 3 3 3 2" xfId="247"/>
    <cellStyle name="Standard 3 3 3 2 2" xfId="248"/>
    <cellStyle name="Standard 3 3 3 2 2 2" xfId="249"/>
    <cellStyle name="Standard 3 3 3 2 3" xfId="250"/>
    <cellStyle name="Standard 3 3 3 3" xfId="251"/>
    <cellStyle name="Standard 3 3 3 3 2" xfId="252"/>
    <cellStyle name="Standard 3 3 3 4" xfId="253"/>
    <cellStyle name="Standard 3 3 4" xfId="254"/>
    <cellStyle name="Standard 3 3 4 2" xfId="255"/>
    <cellStyle name="Standard 3 3 4 2 2" xfId="256"/>
    <cellStyle name="Standard 3 3 4 2 2 2" xfId="257"/>
    <cellStyle name="Standard 3 3 4 2 3" xfId="258"/>
    <cellStyle name="Standard 3 3 4 3" xfId="259"/>
    <cellStyle name="Standard 3 3 4 3 2" xfId="260"/>
    <cellStyle name="Standard 3 3 4 4" xfId="261"/>
    <cellStyle name="Standard 3 3 5" xfId="262"/>
    <cellStyle name="Standard 3 3 5 2" xfId="263"/>
    <cellStyle name="Standard 3 3 5 2 2" xfId="264"/>
    <cellStyle name="Standard 3 3 5 2 2 2" xfId="265"/>
    <cellStyle name="Standard 3 3 5 2 3" xfId="266"/>
    <cellStyle name="Standard 3 3 5 3" xfId="267"/>
    <cellStyle name="Standard 3 3 5 3 2" xfId="268"/>
    <cellStyle name="Standard 3 3 5 4" xfId="269"/>
    <cellStyle name="Standard 3 3 6" xfId="270"/>
    <cellStyle name="Standard 3 3 6 2" xfId="271"/>
    <cellStyle name="Standard 3 3 6 2 2" xfId="272"/>
    <cellStyle name="Standard 3 3 6 3" xfId="273"/>
    <cellStyle name="Standard 3 3 7" xfId="274"/>
    <cellStyle name="Standard 3 3 7 2" xfId="275"/>
    <cellStyle name="Standard 3 3 8" xfId="276"/>
    <cellStyle name="Standard 3 4" xfId="277"/>
    <cellStyle name="Standard 3 4 2" xfId="278"/>
    <cellStyle name="Standard 3 4 2 2" xfId="279"/>
    <cellStyle name="Standard 3 4 2 2 2" xfId="280"/>
    <cellStyle name="Standard 3 4 2 2 2 2" xfId="281"/>
    <cellStyle name="Standard 3 4 2 2 3" xfId="282"/>
    <cellStyle name="Standard 3 4 2 3" xfId="283"/>
    <cellStyle name="Standard 3 4 2 3 2" xfId="284"/>
    <cellStyle name="Standard 3 4 2 4" xfId="285"/>
    <cellStyle name="Standard 3 4 3" xfId="286"/>
    <cellStyle name="Standard 3 4 3 2" xfId="287"/>
    <cellStyle name="Standard 3 4 3 2 2" xfId="288"/>
    <cellStyle name="Standard 3 4 3 2 2 2" xfId="289"/>
    <cellStyle name="Standard 3 4 3 2 3" xfId="290"/>
    <cellStyle name="Standard 3 4 3 3" xfId="291"/>
    <cellStyle name="Standard 3 4 3 3 2" xfId="292"/>
    <cellStyle name="Standard 3 4 3 4" xfId="293"/>
    <cellStyle name="Standard 3 4 4" xfId="294"/>
    <cellStyle name="Standard 3 4 4 2" xfId="295"/>
    <cellStyle name="Standard 3 4 4 2 2" xfId="296"/>
    <cellStyle name="Standard 3 4 4 2 2 2" xfId="297"/>
    <cellStyle name="Standard 3 4 4 2 3" xfId="298"/>
    <cellStyle name="Standard 3 4 4 3" xfId="299"/>
    <cellStyle name="Standard 3 4 4 3 2" xfId="300"/>
    <cellStyle name="Standard 3 4 4 4" xfId="301"/>
    <cellStyle name="Standard 3 4 5" xfId="302"/>
    <cellStyle name="Standard 3 4 5 2" xfId="303"/>
    <cellStyle name="Standard 3 4 5 2 2" xfId="304"/>
    <cellStyle name="Standard 3 4 5 3" xfId="305"/>
    <cellStyle name="Standard 3 4 6" xfId="306"/>
    <cellStyle name="Standard 3 4 6 2" xfId="307"/>
    <cellStyle name="Standard 3 4 7" xfId="308"/>
    <cellStyle name="Standard 3 5" xfId="309"/>
    <cellStyle name="Standard 3 5 2" xfId="310"/>
    <cellStyle name="Standard 3 5 2 2" xfId="311"/>
    <cellStyle name="Standard 3 5 2 2 2" xfId="312"/>
    <cellStyle name="Standard 3 5 2 3" xfId="313"/>
    <cellStyle name="Standard 3 5 3" xfId="314"/>
    <cellStyle name="Standard 3 5 3 2" xfId="315"/>
    <cellStyle name="Standard 3 5 4" xfId="316"/>
    <cellStyle name="Standard 3 6" xfId="317"/>
    <cellStyle name="Standard 3 6 2" xfId="318"/>
    <cellStyle name="Standard 3 6 2 2" xfId="319"/>
    <cellStyle name="Standard 3 6 2 2 2" xfId="320"/>
    <cellStyle name="Standard 3 6 2 3" xfId="321"/>
    <cellStyle name="Standard 3 6 3" xfId="322"/>
    <cellStyle name="Standard 3 6 3 2" xfId="323"/>
    <cellStyle name="Standard 3 6 4" xfId="324"/>
    <cellStyle name="Standard 3 7" xfId="325"/>
    <cellStyle name="Standard 3 7 2" xfId="326"/>
    <cellStyle name="Standard 3 7 2 2" xfId="327"/>
    <cellStyle name="Standard 3 7 2 2 2" xfId="328"/>
    <cellStyle name="Standard 3 7 2 3" xfId="329"/>
    <cellStyle name="Standard 3 7 3" xfId="330"/>
    <cellStyle name="Standard 3 7 3 2" xfId="331"/>
    <cellStyle name="Standard 3 7 4" xfId="332"/>
    <cellStyle name="Standard 3 8" xfId="333"/>
    <cellStyle name="Standard 3 8 2" xfId="334"/>
    <cellStyle name="Standard 3 8 2 2" xfId="335"/>
    <cellStyle name="Standard 3 8 3" xfId="336"/>
    <cellStyle name="Standard 3 9" xfId="337"/>
    <cellStyle name="Standard 3 9 2" xfId="338"/>
    <cellStyle name="Standard 4" xfId="6"/>
    <cellStyle name="Standard 4 2" xfId="339"/>
    <cellStyle name="Standard 4 3" xfId="429"/>
    <cellStyle name="Standard 5" xfId="7"/>
    <cellStyle name="Standard 5 10" xfId="434"/>
    <cellStyle name="Standard 5 11" xfId="435"/>
    <cellStyle name="Standard 5 2" xfId="340"/>
    <cellStyle name="Standard 5 2 2" xfId="341"/>
    <cellStyle name="Standard 5 2 2 2" xfId="342"/>
    <cellStyle name="Standard 5 2 2 2 2" xfId="343"/>
    <cellStyle name="Standard 5 2 2 2 2 2" xfId="344"/>
    <cellStyle name="Standard 5 2 2 2 3" xfId="345"/>
    <cellStyle name="Standard 5 2 2 3" xfId="346"/>
    <cellStyle name="Standard 5 2 2 3 2" xfId="347"/>
    <cellStyle name="Standard 5 2 2 4" xfId="348"/>
    <cellStyle name="Standard 5 2 3" xfId="349"/>
    <cellStyle name="Standard 5 2 3 2" xfId="350"/>
    <cellStyle name="Standard 5 2 3 2 2" xfId="351"/>
    <cellStyle name="Standard 5 2 3 2 2 2" xfId="352"/>
    <cellStyle name="Standard 5 2 3 2 3" xfId="353"/>
    <cellStyle name="Standard 5 2 3 3" xfId="354"/>
    <cellStyle name="Standard 5 2 3 3 2" xfId="355"/>
    <cellStyle name="Standard 5 2 3 4" xfId="356"/>
    <cellStyle name="Standard 5 2 4" xfId="357"/>
    <cellStyle name="Standard 5 2 4 2" xfId="358"/>
    <cellStyle name="Standard 5 2 4 2 2" xfId="359"/>
    <cellStyle name="Standard 5 2 4 2 2 2" xfId="360"/>
    <cellStyle name="Standard 5 2 4 2 3" xfId="361"/>
    <cellStyle name="Standard 5 2 4 3" xfId="362"/>
    <cellStyle name="Standard 5 2 4 3 2" xfId="363"/>
    <cellStyle name="Standard 5 2 4 4" xfId="364"/>
    <cellStyle name="Standard 5 2 5" xfId="365"/>
    <cellStyle name="Standard 5 2 5 2" xfId="366"/>
    <cellStyle name="Standard 5 2 5 2 2" xfId="367"/>
    <cellStyle name="Standard 5 2 5 3" xfId="368"/>
    <cellStyle name="Standard 5 2 6" xfId="369"/>
    <cellStyle name="Standard 5 2 6 2" xfId="370"/>
    <cellStyle name="Standard 5 2 7" xfId="371"/>
    <cellStyle name="Standard 5 3" xfId="372"/>
    <cellStyle name="Standard 5 3 2" xfId="373"/>
    <cellStyle name="Standard 5 3 2 2" xfId="374"/>
    <cellStyle name="Standard 5 3 2 2 2" xfId="375"/>
    <cellStyle name="Standard 5 3 2 3" xfId="376"/>
    <cellStyle name="Standard 5 3 3" xfId="377"/>
    <cellStyle name="Standard 5 3 3 2" xfId="378"/>
    <cellStyle name="Standard 5 3 4" xfId="379"/>
    <cellStyle name="Standard 5 4" xfId="380"/>
    <cellStyle name="Standard 5 4 2" xfId="381"/>
    <cellStyle name="Standard 5 4 2 2" xfId="382"/>
    <cellStyle name="Standard 5 4 2 2 2" xfId="383"/>
    <cellStyle name="Standard 5 4 2 3" xfId="384"/>
    <cellStyle name="Standard 5 4 3" xfId="385"/>
    <cellStyle name="Standard 5 4 3 2" xfId="386"/>
    <cellStyle name="Standard 5 4 4" xfId="387"/>
    <cellStyle name="Standard 5 5" xfId="388"/>
    <cellStyle name="Standard 5 5 2" xfId="389"/>
    <cellStyle name="Standard 5 5 2 2" xfId="390"/>
    <cellStyle name="Standard 5 5 2 2 2" xfId="391"/>
    <cellStyle name="Standard 5 5 2 3" xfId="392"/>
    <cellStyle name="Standard 5 5 3" xfId="393"/>
    <cellStyle name="Standard 5 5 3 2" xfId="394"/>
    <cellStyle name="Standard 5 5 4" xfId="395"/>
    <cellStyle name="Standard 5 6" xfId="396"/>
    <cellStyle name="Standard 5 6 2" xfId="397"/>
    <cellStyle name="Standard 5 6 2 2" xfId="398"/>
    <cellStyle name="Standard 5 6 3" xfId="399"/>
    <cellStyle name="Standard 5 7" xfId="400"/>
    <cellStyle name="Standard 5 7 2" xfId="401"/>
    <cellStyle name="Standard 5 8" xfId="402"/>
    <cellStyle name="Standard 5 9" xfId="403"/>
    <cellStyle name="Standard 6" xfId="14"/>
    <cellStyle name="Standard 6 2" xfId="431"/>
    <cellStyle name="Standard 6 3" xfId="430"/>
    <cellStyle name="Standard 7" xfId="404"/>
    <cellStyle name="Standard 8" xfId="405"/>
    <cellStyle name="Standard 8 2" xfId="406"/>
    <cellStyle name="Standard 8 2 2" xfId="407"/>
    <cellStyle name="Standard 8 2 2 2" xfId="408"/>
    <cellStyle name="Standard 8 2 3" xfId="409"/>
    <cellStyle name="Standard 8 3" xfId="410"/>
    <cellStyle name="Standard 8 3 2" xfId="411"/>
    <cellStyle name="Standard 8 4" xfId="412"/>
    <cellStyle name="Standard 9" xfId="413"/>
    <cellStyle name="Standard 9 2" xfId="414"/>
    <cellStyle name="Standard 9 2 2" xfId="415"/>
    <cellStyle name="Standard 9 2 2 2" xfId="416"/>
    <cellStyle name="Standard 9 2 3" xfId="417"/>
    <cellStyle name="Standard 9 3" xfId="418"/>
    <cellStyle name="Standard 9 3 2" xfId="419"/>
    <cellStyle name="Standard 9 4" xfId="420"/>
    <cellStyle name="Währung 2" xfId="3"/>
    <cellStyle name="Währung 3" xfId="8"/>
    <cellStyle name="Zahl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C6" sqref="C6"/>
    </sheetView>
  </sheetViews>
  <sheetFormatPr baseColWidth="10" defaultRowHeight="15" x14ac:dyDescent="0.25"/>
  <cols>
    <col min="1" max="1" width="3.7109375" style="3" customWidth="1"/>
    <col min="2" max="2" width="27.140625" style="3" bestFit="1" customWidth="1"/>
    <col min="3" max="8" width="11.42578125" style="3"/>
    <col min="9" max="9" width="3.7109375" style="3" customWidth="1"/>
    <col min="10" max="16384" width="11.42578125" style="3"/>
  </cols>
  <sheetData>
    <row r="1" spans="1:9" x14ac:dyDescent="0.25">
      <c r="A1" s="2"/>
      <c r="B1" s="2"/>
      <c r="C1" s="2"/>
      <c r="D1" s="2"/>
      <c r="E1" s="2"/>
      <c r="F1" s="2"/>
      <c r="G1" s="2"/>
      <c r="H1" s="2"/>
      <c r="I1" s="2"/>
    </row>
    <row r="2" spans="1:9" ht="39" x14ac:dyDescent="0.6">
      <c r="A2" s="2"/>
      <c r="B2" s="18" t="s">
        <v>27</v>
      </c>
      <c r="C2" s="2"/>
      <c r="D2" s="2"/>
      <c r="E2" s="2"/>
      <c r="F2" s="2"/>
      <c r="G2" s="2"/>
      <c r="H2" s="2"/>
      <c r="I2" s="2"/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2"/>
      <c r="B4" s="4" t="s">
        <v>0</v>
      </c>
      <c r="C4" s="1">
        <v>300</v>
      </c>
      <c r="D4" s="4" t="s">
        <v>25</v>
      </c>
      <c r="E4" s="19" t="s">
        <v>22</v>
      </c>
      <c r="F4" s="19"/>
      <c r="G4" s="19"/>
      <c r="H4" s="19"/>
      <c r="I4" s="2"/>
    </row>
    <row r="5" spans="1:9" x14ac:dyDescent="0.25">
      <c r="A5" s="2"/>
      <c r="B5" s="4" t="s">
        <v>2</v>
      </c>
      <c r="C5" s="1">
        <v>200</v>
      </c>
      <c r="D5" s="4" t="s">
        <v>25</v>
      </c>
      <c r="E5" s="19"/>
      <c r="F5" s="19"/>
      <c r="G5" s="19"/>
      <c r="H5" s="19"/>
      <c r="I5" s="2"/>
    </row>
    <row r="6" spans="1:9" x14ac:dyDescent="0.25">
      <c r="A6" s="2"/>
      <c r="B6" s="4" t="s">
        <v>3</v>
      </c>
      <c r="C6" s="1">
        <v>230</v>
      </c>
      <c r="D6" s="4" t="s">
        <v>25</v>
      </c>
      <c r="E6" s="19"/>
      <c r="F6" s="19"/>
      <c r="G6" s="19"/>
      <c r="H6" s="19"/>
      <c r="I6" s="2"/>
    </row>
    <row r="7" spans="1:9" ht="15" hidden="1" customHeight="1" x14ac:dyDescent="0.25">
      <c r="A7" s="2"/>
      <c r="B7" s="5" t="s">
        <v>0</v>
      </c>
      <c r="C7" s="6">
        <f>C4*10</f>
        <v>3000</v>
      </c>
      <c r="D7" s="5" t="s">
        <v>1</v>
      </c>
      <c r="E7" s="16"/>
      <c r="F7" s="16"/>
      <c r="G7" s="16"/>
      <c r="H7" s="16"/>
      <c r="I7" s="2"/>
    </row>
    <row r="8" spans="1:9" ht="15" hidden="1" customHeight="1" x14ac:dyDescent="0.25">
      <c r="A8" s="2"/>
      <c r="B8" s="5" t="s">
        <v>2</v>
      </c>
      <c r="C8" s="6">
        <f>C5*10</f>
        <v>2000</v>
      </c>
      <c r="D8" s="5" t="s">
        <v>1</v>
      </c>
      <c r="E8" s="16"/>
      <c r="F8" s="16"/>
      <c r="G8" s="16"/>
      <c r="H8" s="16"/>
      <c r="I8" s="2"/>
    </row>
    <row r="9" spans="1:9" ht="15" hidden="1" customHeight="1" x14ac:dyDescent="0.25">
      <c r="A9" s="2"/>
      <c r="B9" s="5" t="s">
        <v>3</v>
      </c>
      <c r="C9" s="6">
        <f>C6*10</f>
        <v>2300</v>
      </c>
      <c r="D9" s="5" t="s">
        <v>1</v>
      </c>
      <c r="E9" s="16"/>
      <c r="F9" s="16"/>
      <c r="G9" s="16"/>
      <c r="H9" s="16"/>
      <c r="I9" s="2"/>
    </row>
    <row r="10" spans="1:9" ht="15" hidden="1" customHeight="1" x14ac:dyDescent="0.25">
      <c r="A10" s="2"/>
      <c r="B10" s="7"/>
      <c r="C10" s="8"/>
      <c r="D10" s="7"/>
      <c r="E10" s="16"/>
      <c r="F10" s="16"/>
      <c r="G10" s="16"/>
      <c r="H10" s="16"/>
      <c r="I10" s="2"/>
    </row>
    <row r="11" spans="1:9" ht="15" hidden="1" customHeight="1" x14ac:dyDescent="0.25">
      <c r="A11" s="2"/>
      <c r="B11" s="7" t="s">
        <v>4</v>
      </c>
      <c r="C11" s="8">
        <v>85</v>
      </c>
      <c r="D11" s="7" t="s">
        <v>1</v>
      </c>
      <c r="E11" s="16" t="s">
        <v>23</v>
      </c>
      <c r="F11" s="16"/>
      <c r="G11" s="16"/>
      <c r="H11" s="16"/>
      <c r="I11" s="2"/>
    </row>
    <row r="12" spans="1:9" hidden="1" x14ac:dyDescent="0.25">
      <c r="A12" s="2"/>
      <c r="B12" s="7" t="s">
        <v>5</v>
      </c>
      <c r="C12" s="8">
        <v>85</v>
      </c>
      <c r="D12" s="7" t="s">
        <v>1</v>
      </c>
      <c r="E12" s="16"/>
      <c r="F12" s="16"/>
      <c r="G12" s="16"/>
      <c r="H12" s="16"/>
      <c r="I12" s="2"/>
    </row>
    <row r="13" spans="1:9" hidden="1" x14ac:dyDescent="0.25">
      <c r="A13" s="2"/>
      <c r="B13" s="7" t="s">
        <v>6</v>
      </c>
      <c r="C13" s="8">
        <v>24</v>
      </c>
      <c r="D13" s="7" t="s">
        <v>1</v>
      </c>
      <c r="E13" s="16"/>
      <c r="F13" s="16"/>
      <c r="G13" s="16"/>
      <c r="H13" s="16"/>
      <c r="I13" s="2"/>
    </row>
    <row r="14" spans="1:9" hidden="1" x14ac:dyDescent="0.25">
      <c r="A14" s="2"/>
      <c r="B14" s="7" t="s">
        <v>7</v>
      </c>
      <c r="C14" s="8">
        <v>143.5</v>
      </c>
      <c r="D14" s="7" t="s">
        <v>1</v>
      </c>
      <c r="E14" s="16"/>
      <c r="F14" s="16"/>
      <c r="G14" s="16"/>
      <c r="H14" s="16"/>
      <c r="I14" s="2"/>
    </row>
    <row r="15" spans="1:9" hidden="1" x14ac:dyDescent="0.25">
      <c r="A15" s="2"/>
      <c r="B15" s="7" t="s">
        <v>8</v>
      </c>
      <c r="C15" s="8">
        <v>57</v>
      </c>
      <c r="D15" s="7" t="s">
        <v>1</v>
      </c>
      <c r="E15" s="16"/>
      <c r="F15" s="16"/>
      <c r="G15" s="16"/>
      <c r="H15" s="16"/>
      <c r="I15" s="2"/>
    </row>
    <row r="16" spans="1:9" hidden="1" x14ac:dyDescent="0.25">
      <c r="A16" s="2"/>
      <c r="B16" s="7" t="s">
        <v>9</v>
      </c>
      <c r="C16" s="8">
        <v>115</v>
      </c>
      <c r="D16" s="7" t="s">
        <v>1</v>
      </c>
      <c r="E16" s="16"/>
      <c r="F16" s="16"/>
      <c r="G16" s="16"/>
      <c r="H16" s="16"/>
      <c r="I16" s="2"/>
    </row>
    <row r="17" spans="1:9" hidden="1" x14ac:dyDescent="0.25">
      <c r="A17" s="2"/>
      <c r="B17" s="7" t="s">
        <v>10</v>
      </c>
      <c r="C17" s="8">
        <v>41.8</v>
      </c>
      <c r="D17" s="7" t="s">
        <v>1</v>
      </c>
      <c r="E17" s="16"/>
      <c r="F17" s="16"/>
      <c r="G17" s="16"/>
      <c r="H17" s="16"/>
      <c r="I17" s="2"/>
    </row>
    <row r="18" spans="1:9" hidden="1" x14ac:dyDescent="0.25">
      <c r="A18" s="2"/>
      <c r="B18" s="7" t="s">
        <v>11</v>
      </c>
      <c r="C18" s="8">
        <v>150</v>
      </c>
      <c r="D18" s="7" t="s">
        <v>1</v>
      </c>
      <c r="E18" s="16"/>
      <c r="F18" s="16"/>
      <c r="G18" s="16"/>
      <c r="H18" s="16"/>
      <c r="I18" s="2"/>
    </row>
    <row r="19" spans="1:9" hidden="1" x14ac:dyDescent="0.25">
      <c r="A19" s="2"/>
      <c r="B19" s="7" t="s">
        <v>12</v>
      </c>
      <c r="C19" s="8">
        <v>115</v>
      </c>
      <c r="D19" s="7" t="s">
        <v>1</v>
      </c>
      <c r="E19" s="16"/>
      <c r="F19" s="16"/>
      <c r="G19" s="16"/>
      <c r="H19" s="16"/>
      <c r="I19" s="2"/>
    </row>
    <row r="20" spans="1:9" hidden="1" x14ac:dyDescent="0.25">
      <c r="A20" s="2"/>
      <c r="B20" s="9" t="s">
        <v>13</v>
      </c>
      <c r="C20" s="10">
        <f>C7-C15+C11</f>
        <v>3028</v>
      </c>
      <c r="D20" s="9" t="s">
        <v>1</v>
      </c>
      <c r="E20" s="16"/>
      <c r="F20" s="16"/>
      <c r="G20" s="16"/>
      <c r="H20" s="16"/>
      <c r="I20" s="2"/>
    </row>
    <row r="21" spans="1:9" hidden="1" x14ac:dyDescent="0.25">
      <c r="A21" s="2"/>
      <c r="B21" s="9" t="s">
        <v>14</v>
      </c>
      <c r="C21" s="10">
        <f>C9-C8-C18+C19</f>
        <v>265</v>
      </c>
      <c r="D21" s="9" t="s">
        <v>1</v>
      </c>
      <c r="E21" s="16"/>
      <c r="F21" s="16"/>
      <c r="G21" s="16"/>
      <c r="H21" s="16"/>
      <c r="I21" s="2"/>
    </row>
    <row r="22" spans="1:9" hidden="1" x14ac:dyDescent="0.25">
      <c r="A22" s="2"/>
      <c r="B22" s="9" t="s">
        <v>15</v>
      </c>
      <c r="C22" s="10">
        <f>SQRT(C20^2+C21^2)</f>
        <v>3039.5738188107885</v>
      </c>
      <c r="D22" s="9" t="s">
        <v>1</v>
      </c>
      <c r="E22" s="16"/>
      <c r="F22" s="16"/>
      <c r="G22" s="16"/>
      <c r="H22" s="16"/>
      <c r="I22" s="2"/>
    </row>
    <row r="23" spans="1:9" hidden="1" x14ac:dyDescent="0.25">
      <c r="A23" s="2"/>
      <c r="B23" s="9" t="s">
        <v>16</v>
      </c>
      <c r="C23" s="10">
        <f>ATAN(C21/C20)*180/PI()</f>
        <v>5.0015835070733008</v>
      </c>
      <c r="D23" s="9" t="s">
        <v>17</v>
      </c>
      <c r="E23" s="16"/>
      <c r="F23" s="16"/>
      <c r="G23" s="16"/>
      <c r="H23" s="16"/>
      <c r="I23" s="2"/>
    </row>
    <row r="24" spans="1:9" hidden="1" x14ac:dyDescent="0.25">
      <c r="A24" s="2"/>
      <c r="B24" s="9" t="s">
        <v>18</v>
      </c>
      <c r="C24" s="10">
        <f>ASIN(C14/C22)*180/PI()</f>
        <v>2.7059720038089705</v>
      </c>
      <c r="D24" s="9" t="s">
        <v>17</v>
      </c>
      <c r="E24" s="16"/>
      <c r="F24" s="16"/>
      <c r="G24" s="16"/>
      <c r="H24" s="16"/>
      <c r="I24" s="2"/>
    </row>
    <row r="25" spans="1:9" hidden="1" x14ac:dyDescent="0.25">
      <c r="A25" s="2"/>
      <c r="B25" s="9"/>
      <c r="C25" s="10"/>
      <c r="D25" s="9"/>
      <c r="E25" s="16"/>
      <c r="F25" s="16"/>
      <c r="G25" s="16"/>
      <c r="H25" s="16"/>
      <c r="I25" s="2"/>
    </row>
    <row r="26" spans="1:9" hidden="1" x14ac:dyDescent="0.25">
      <c r="A26" s="2"/>
      <c r="B26" s="9"/>
      <c r="C26" s="10"/>
      <c r="D26" s="9"/>
      <c r="E26" s="16"/>
      <c r="F26" s="16"/>
      <c r="G26" s="16"/>
      <c r="H26" s="16"/>
      <c r="I26" s="2"/>
    </row>
    <row r="27" spans="1:9" hidden="1" x14ac:dyDescent="0.25">
      <c r="A27" s="2"/>
      <c r="B27" s="9"/>
      <c r="C27" s="10"/>
      <c r="D27" s="9"/>
      <c r="E27" s="16"/>
      <c r="F27" s="16"/>
      <c r="G27" s="16"/>
      <c r="H27" s="16"/>
      <c r="I27" s="2"/>
    </row>
    <row r="28" spans="1:9" hidden="1" x14ac:dyDescent="0.25">
      <c r="A28" s="2"/>
      <c r="B28" s="9"/>
      <c r="C28" s="10"/>
      <c r="D28" s="9"/>
      <c r="E28" s="16"/>
      <c r="F28" s="16"/>
      <c r="G28" s="16"/>
      <c r="H28" s="16"/>
      <c r="I28" s="2"/>
    </row>
    <row r="29" spans="1:9" hidden="1" x14ac:dyDescent="0.25">
      <c r="A29" s="2"/>
      <c r="B29" s="11" t="s">
        <v>19</v>
      </c>
      <c r="C29" s="12">
        <f>C14/TAN(C24*PI()/180)+C11-C13</f>
        <v>3097.1845711352921</v>
      </c>
      <c r="D29" s="11" t="s">
        <v>1</v>
      </c>
      <c r="E29" s="17" t="s">
        <v>24</v>
      </c>
      <c r="F29" s="17"/>
      <c r="G29" s="17"/>
      <c r="H29" s="17"/>
      <c r="I29" s="2"/>
    </row>
    <row r="30" spans="1:9" hidden="1" x14ac:dyDescent="0.25">
      <c r="A30" s="2"/>
      <c r="B30" s="11" t="s">
        <v>20</v>
      </c>
      <c r="C30" s="12">
        <f>C23-C24</f>
        <v>2.2956115032643303</v>
      </c>
      <c r="D30" s="11" t="s">
        <v>17</v>
      </c>
      <c r="E30" s="17"/>
      <c r="F30" s="17"/>
      <c r="G30" s="17"/>
      <c r="H30" s="17"/>
      <c r="I30" s="2"/>
    </row>
    <row r="31" spans="1:9" hidden="1" x14ac:dyDescent="0.25">
      <c r="A31" s="2"/>
      <c r="B31" s="11" t="s">
        <v>21</v>
      </c>
      <c r="C31" s="12">
        <f>C9+C16+C17</f>
        <v>2456.8000000000002</v>
      </c>
      <c r="D31" s="11" t="s">
        <v>1</v>
      </c>
      <c r="E31" s="17"/>
      <c r="F31" s="17"/>
      <c r="G31" s="17"/>
      <c r="H31" s="17"/>
      <c r="I31" s="2"/>
    </row>
    <row r="32" spans="1:9" x14ac:dyDescent="0.25">
      <c r="A32" s="2"/>
      <c r="B32" s="13" t="s">
        <v>19</v>
      </c>
      <c r="C32" s="14">
        <f>C29/10</f>
        <v>309.71845711352921</v>
      </c>
      <c r="D32" s="13" t="s">
        <v>25</v>
      </c>
      <c r="E32" s="20" t="s">
        <v>26</v>
      </c>
      <c r="F32" s="20"/>
      <c r="G32" s="20"/>
      <c r="H32" s="20"/>
      <c r="I32" s="2"/>
    </row>
    <row r="33" spans="1:9" x14ac:dyDescent="0.25">
      <c r="A33" s="2"/>
      <c r="B33" s="13" t="s">
        <v>20</v>
      </c>
      <c r="C33" s="15">
        <f>C30</f>
        <v>2.2956115032643303</v>
      </c>
      <c r="D33" s="13" t="s">
        <v>17</v>
      </c>
      <c r="E33" s="20"/>
      <c r="F33" s="20"/>
      <c r="G33" s="20"/>
      <c r="H33" s="20"/>
      <c r="I33" s="2"/>
    </row>
    <row r="34" spans="1:9" x14ac:dyDescent="0.25">
      <c r="A34" s="2"/>
      <c r="B34" s="13" t="s">
        <v>21</v>
      </c>
      <c r="C34" s="14">
        <f>C31/10</f>
        <v>245.68</v>
      </c>
      <c r="D34" s="13" t="s">
        <v>25</v>
      </c>
      <c r="E34" s="20"/>
      <c r="F34" s="20"/>
      <c r="G34" s="20"/>
      <c r="H34" s="20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</sheetData>
  <sheetProtection password="E5D7" sheet="1" objects="1" scenarios="1" selectLockedCells="1"/>
  <mergeCells count="5">
    <mergeCell ref="E7:H10"/>
    <mergeCell ref="E11:H28"/>
    <mergeCell ref="E29:H31"/>
    <mergeCell ref="E4:H6"/>
    <mergeCell ref="E32:H3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Weinor GmbH &amp; Co. KG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ilkre</dc:creator>
  <cp:lastModifiedBy>oltru</cp:lastModifiedBy>
  <dcterms:created xsi:type="dcterms:W3CDTF">2016-04-05T11:07:16Z</dcterms:created>
  <dcterms:modified xsi:type="dcterms:W3CDTF">2016-06-23T11:56:49Z</dcterms:modified>
</cp:coreProperties>
</file>